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iya.yerima\Documents\"/>
    </mc:Choice>
  </mc:AlternateContent>
  <bookViews>
    <workbookView xWindow="0" yWindow="0" windowWidth="20460" windowHeight="7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7" i="1"/>
  <c r="G40" i="1" s="1"/>
  <c r="F37" i="1"/>
  <c r="F40" i="1" s="1"/>
  <c r="E37" i="1"/>
  <c r="E40" i="1" s="1"/>
  <c r="D37" i="1"/>
  <c r="D40" i="1" s="1"/>
  <c r="C37" i="1"/>
  <c r="C40" i="1" s="1"/>
  <c r="B37" i="1"/>
  <c r="H37" i="1" s="1"/>
  <c r="H36" i="1"/>
  <c r="H35" i="1"/>
  <c r="H34" i="1"/>
  <c r="F31" i="1"/>
  <c r="E31" i="1"/>
  <c r="D31" i="1"/>
  <c r="C31" i="1"/>
  <c r="B31" i="1"/>
  <c r="H28" i="1"/>
  <c r="H30" i="1" s="1"/>
  <c r="G28" i="1"/>
  <c r="G31" i="1" s="1"/>
  <c r="I27" i="1"/>
  <c r="H21" i="1"/>
  <c r="G19" i="1"/>
  <c r="G22" i="1" s="1"/>
  <c r="F19" i="1"/>
  <c r="F22" i="1" s="1"/>
  <c r="E19" i="1"/>
  <c r="E22" i="1" s="1"/>
  <c r="D19" i="1"/>
  <c r="D22" i="1" s="1"/>
  <c r="C19" i="1"/>
  <c r="C22" i="1" s="1"/>
  <c r="B19" i="1"/>
  <c r="B22" i="1" s="1"/>
  <c r="H18" i="1"/>
  <c r="I18" i="1" s="1"/>
  <c r="H17" i="1"/>
  <c r="H19" i="1" s="1"/>
  <c r="H22" i="1" s="1"/>
  <c r="H16" i="1"/>
  <c r="H12" i="1"/>
  <c r="G10" i="1"/>
  <c r="G13" i="1" s="1"/>
  <c r="F10" i="1"/>
  <c r="F13" i="1" s="1"/>
  <c r="E10" i="1"/>
  <c r="E13" i="1" s="1"/>
  <c r="D10" i="1"/>
  <c r="D13" i="1" s="1"/>
  <c r="C10" i="1"/>
  <c r="C13" i="1" s="1"/>
  <c r="B10" i="1"/>
  <c r="B13" i="1" s="1"/>
  <c r="H9" i="1"/>
  <c r="I9" i="1" s="1"/>
  <c r="H8" i="1"/>
  <c r="H7" i="1"/>
  <c r="H10" i="1" s="1"/>
  <c r="H13" i="1" s="1"/>
  <c r="H40" i="1" l="1"/>
  <c r="I40" i="1" s="1"/>
  <c r="I41" i="1" s="1"/>
  <c r="H31" i="1"/>
  <c r="B40" i="1"/>
</calcChain>
</file>

<file path=xl/sharedStrings.xml><?xml version="1.0" encoding="utf-8"?>
<sst xmlns="http://schemas.openxmlformats.org/spreadsheetml/2006/main" count="70" uniqueCount="18">
  <si>
    <t>S. C. JOHNSON AND SON NIGERIA LIMITED</t>
  </si>
  <si>
    <t>TAX AUDIT EXERCISE: 2008 - 2013 ACCOUNTING YEARS.</t>
  </si>
  <si>
    <t>TAX STATUS AS PER PAYMENT ON TAX AUDIT ASSESSMENTS.</t>
  </si>
  <si>
    <t>Accounting Year</t>
  </si>
  <si>
    <t>TOTAL</t>
  </si>
  <si>
    <t>TOTAL PENALTY &amp; INTEREST</t>
  </si>
  <si>
    <t>N</t>
  </si>
  <si>
    <t>COMPANIES INCOME TAX</t>
  </si>
  <si>
    <t>Tax Due As per Tax Audit</t>
  </si>
  <si>
    <t>Penalty</t>
  </si>
  <si>
    <t>Interest</t>
  </si>
  <si>
    <t>Total Additional Tax Payable</t>
  </si>
  <si>
    <t xml:space="preserve">Less: </t>
  </si>
  <si>
    <t>Tax Paid After Tax Audit</t>
  </si>
  <si>
    <t xml:space="preserve">Outstanding Tax </t>
  </si>
  <si>
    <t>EDUCATION  TAX</t>
  </si>
  <si>
    <t>WITHHOLDING  TAX</t>
  </si>
  <si>
    <t>VALUE ADDED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</si>
</sst>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/>
    <xf numFmtId="43" fontId="0" fillId="0" borderId="0" xfId="1" applyFont="1"/>
    <xf numFmtId="43" fontId="6" fillId="0" borderId="0" xfId="1" applyFont="1"/>
    <xf numFmtId="43" fontId="3" fillId="2" borderId="0" xfId="2" applyNumberFormat="1"/>
    <xf numFmtId="43" fontId="2" fillId="0" borderId="0" xfId="1" applyFont="1"/>
    <xf numFmtId="43" fontId="7" fillId="0" borderId="0" xfId="1" applyFont="1"/>
    <xf numFmtId="43" fontId="3" fillId="2" borderId="0" xfId="2" applyNumberFormat="1" applyFont="1"/>
    <xf numFmtId="3" fontId="8" fillId="0" borderId="0" xfId="0" applyNumberFormat="1" applyFont="1"/>
  </cellXfs>
  <cellStyles count="3">
    <cellStyle name="Accent6" xfId="2" builtinId="49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21" workbookViewId="0">
      <selection activeCell="J39" sqref="J39"/>
    </sheetView>
  </sheetViews>
  <sheetFormatPr defaultRowHeight="15" x14ac:dyDescent="0.25"/>
  <cols>
    <col min="1" max="1" width="26.5703125" customWidth="1"/>
    <col min="2" max="2" width="13.85546875" customWidth="1"/>
    <col min="3" max="3" width="15" customWidth="1"/>
    <col min="4" max="4" width="14.7109375" customWidth="1"/>
    <col min="5" max="5" width="15.85546875" customWidth="1"/>
    <col min="6" max="6" width="14.85546875" customWidth="1"/>
    <col min="7" max="7" width="15.140625" customWidth="1"/>
    <col min="8" max="8" width="13.85546875" customWidth="1"/>
    <col min="9" max="9" width="14.28515625" customWidth="1"/>
  </cols>
  <sheetData>
    <row r="1" spans="1:9" ht="15.75" x14ac:dyDescent="0.25">
      <c r="A1" s="1" t="s">
        <v>0</v>
      </c>
      <c r="B1" s="1"/>
      <c r="C1" s="1"/>
    </row>
    <row r="2" spans="1:9" ht="15.75" x14ac:dyDescent="0.25">
      <c r="A2" s="1" t="s">
        <v>1</v>
      </c>
      <c r="B2" s="1"/>
      <c r="C2" s="1"/>
    </row>
    <row r="3" spans="1:9" ht="15.75" x14ac:dyDescent="0.25">
      <c r="A3" s="1" t="s">
        <v>2</v>
      </c>
      <c r="B3" s="1"/>
      <c r="C3" s="1"/>
    </row>
    <row r="4" spans="1:9" ht="51.75" x14ac:dyDescent="0.25">
      <c r="A4" s="2" t="s">
        <v>3</v>
      </c>
      <c r="B4" s="2">
        <v>2008</v>
      </c>
      <c r="C4" s="2">
        <v>2009</v>
      </c>
      <c r="D4" s="2">
        <v>2010</v>
      </c>
      <c r="E4" s="2">
        <v>2011</v>
      </c>
      <c r="F4" s="2">
        <v>2012</v>
      </c>
      <c r="G4" s="2">
        <v>2013</v>
      </c>
      <c r="H4" s="2"/>
      <c r="I4" s="3" t="s">
        <v>5</v>
      </c>
    </row>
    <row r="5" spans="1:9" x14ac:dyDescent="0.25">
      <c r="B5" s="2" t="s">
        <v>6</v>
      </c>
      <c r="C5" s="2" t="s">
        <v>6</v>
      </c>
      <c r="D5" s="2" t="s">
        <v>6</v>
      </c>
      <c r="E5" s="2" t="s">
        <v>6</v>
      </c>
      <c r="F5" s="2" t="s">
        <v>6</v>
      </c>
      <c r="G5" s="2" t="s">
        <v>6</v>
      </c>
      <c r="H5" s="2" t="s">
        <v>6</v>
      </c>
      <c r="I5" s="2" t="s">
        <v>6</v>
      </c>
    </row>
    <row r="6" spans="1:9" x14ac:dyDescent="0.25">
      <c r="A6" s="4" t="s">
        <v>7</v>
      </c>
    </row>
    <row r="7" spans="1:9" x14ac:dyDescent="0.25">
      <c r="A7" t="s">
        <v>8</v>
      </c>
      <c r="B7" s="5">
        <v>344615</v>
      </c>
      <c r="C7" s="5">
        <v>393083</v>
      </c>
      <c r="D7" s="5">
        <v>0</v>
      </c>
      <c r="E7" s="5">
        <v>0</v>
      </c>
      <c r="F7" s="5">
        <v>0</v>
      </c>
      <c r="G7" s="5">
        <v>32435450</v>
      </c>
      <c r="H7" s="5">
        <f>SUM(B7:G7)</f>
        <v>33173148</v>
      </c>
    </row>
    <row r="8" spans="1:9" x14ac:dyDescent="0.25">
      <c r="A8" t="s">
        <v>9</v>
      </c>
      <c r="B8" s="5">
        <v>34462</v>
      </c>
      <c r="C8" s="5">
        <v>39308</v>
      </c>
      <c r="D8" s="5"/>
      <c r="E8" s="5"/>
      <c r="F8" s="5"/>
      <c r="G8" s="5">
        <v>3243545</v>
      </c>
      <c r="H8" s="5">
        <f>SUM(B8:G8)</f>
        <v>3317315</v>
      </c>
    </row>
    <row r="9" spans="1:9" ht="17.25" x14ac:dyDescent="0.4">
      <c r="A9" t="s">
        <v>10</v>
      </c>
      <c r="B9" s="6">
        <v>51692</v>
      </c>
      <c r="C9" s="6">
        <v>58962</v>
      </c>
      <c r="D9" s="6">
        <v>0</v>
      </c>
      <c r="E9" s="6">
        <v>0</v>
      </c>
      <c r="F9" s="6">
        <v>0</v>
      </c>
      <c r="G9" s="6">
        <v>4865318</v>
      </c>
      <c r="H9" s="6">
        <f>SUM(B9:G9)</f>
        <v>4975972</v>
      </c>
      <c r="I9" s="7">
        <f>H9+H8</f>
        <v>8293287</v>
      </c>
    </row>
    <row r="10" spans="1:9" x14ac:dyDescent="0.25">
      <c r="A10" t="s">
        <v>11</v>
      </c>
      <c r="B10" s="8">
        <f>SUM(B7:B9)</f>
        <v>430769</v>
      </c>
      <c r="C10" s="8">
        <f t="shared" ref="C10:H10" si="0">SUM(C7:C9)</f>
        <v>491353</v>
      </c>
      <c r="D10" s="8">
        <f t="shared" si="0"/>
        <v>0</v>
      </c>
      <c r="E10" s="8">
        <f t="shared" si="0"/>
        <v>0</v>
      </c>
      <c r="F10" s="8">
        <f t="shared" si="0"/>
        <v>0</v>
      </c>
      <c r="G10" s="8">
        <f t="shared" si="0"/>
        <v>40544313</v>
      </c>
      <c r="H10" s="8">
        <f t="shared" si="0"/>
        <v>41466435</v>
      </c>
    </row>
    <row r="11" spans="1:9" x14ac:dyDescent="0.25">
      <c r="A11" t="s">
        <v>12</v>
      </c>
      <c r="B11" s="5"/>
      <c r="C11" s="5"/>
      <c r="D11" s="5"/>
      <c r="E11" s="5"/>
      <c r="F11" s="5"/>
      <c r="G11" s="5"/>
      <c r="H11" s="5"/>
    </row>
    <row r="12" spans="1:9" ht="17.25" x14ac:dyDescent="0.4">
      <c r="A12" t="s">
        <v>13</v>
      </c>
      <c r="B12" s="6">
        <v>344615</v>
      </c>
      <c r="C12" s="6">
        <v>393083</v>
      </c>
      <c r="D12" s="6">
        <v>0</v>
      </c>
      <c r="E12" s="6">
        <v>0</v>
      </c>
      <c r="F12" s="6">
        <v>0</v>
      </c>
      <c r="G12" s="6">
        <v>32435450</v>
      </c>
      <c r="H12" s="6">
        <f>SUM(B12:G12)</f>
        <v>33173148</v>
      </c>
    </row>
    <row r="13" spans="1:9" ht="17.25" x14ac:dyDescent="0.4">
      <c r="A13" t="s">
        <v>14</v>
      </c>
      <c r="B13" s="9">
        <f>B10-B12</f>
        <v>86154</v>
      </c>
      <c r="C13" s="9">
        <f t="shared" ref="C13:H13" si="1">C10-C12</f>
        <v>98270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8108863</v>
      </c>
      <c r="H13" s="9">
        <f t="shared" si="1"/>
        <v>8293287</v>
      </c>
    </row>
    <row r="15" spans="1:9" x14ac:dyDescent="0.25">
      <c r="A15" s="4" t="s">
        <v>15</v>
      </c>
      <c r="B15" s="2" t="s">
        <v>6</v>
      </c>
      <c r="C15" s="2" t="s">
        <v>6</v>
      </c>
      <c r="D15" s="2" t="s">
        <v>6</v>
      </c>
      <c r="E15" s="2" t="s">
        <v>6</v>
      </c>
      <c r="F15" s="2" t="s">
        <v>6</v>
      </c>
      <c r="G15" s="2" t="s">
        <v>6</v>
      </c>
      <c r="H15" s="2" t="s">
        <v>6</v>
      </c>
      <c r="I15" s="2" t="s">
        <v>6</v>
      </c>
    </row>
    <row r="16" spans="1:9" x14ac:dyDescent="0.25">
      <c r="A16" t="s">
        <v>8</v>
      </c>
      <c r="B16" s="5">
        <v>68923</v>
      </c>
      <c r="C16" s="5">
        <v>78617</v>
      </c>
      <c r="D16" s="5">
        <v>104234</v>
      </c>
      <c r="E16" s="5">
        <v>114533</v>
      </c>
      <c r="F16" s="5">
        <v>85170</v>
      </c>
      <c r="G16" s="5">
        <v>449141</v>
      </c>
      <c r="H16" s="5">
        <f>SUM(B16:G16)</f>
        <v>900618</v>
      </c>
    </row>
    <row r="17" spans="1:9" x14ac:dyDescent="0.25">
      <c r="A17" t="s">
        <v>9</v>
      </c>
      <c r="B17" s="5">
        <v>6892</v>
      </c>
      <c r="C17" s="5">
        <v>7862</v>
      </c>
      <c r="D17" s="5">
        <v>10423</v>
      </c>
      <c r="E17" s="5">
        <v>11453</v>
      </c>
      <c r="F17" s="5">
        <v>8517</v>
      </c>
      <c r="G17" s="5">
        <v>44914</v>
      </c>
      <c r="H17" s="5">
        <f>SUM(B17:G17)</f>
        <v>90061</v>
      </c>
    </row>
    <row r="18" spans="1:9" ht="17.25" x14ac:dyDescent="0.4">
      <c r="A18" t="s">
        <v>10</v>
      </c>
      <c r="B18" s="6">
        <v>10338</v>
      </c>
      <c r="C18" s="6">
        <v>11793</v>
      </c>
      <c r="D18" s="6">
        <v>15635</v>
      </c>
      <c r="E18" s="6">
        <v>17180</v>
      </c>
      <c r="F18" s="6">
        <v>12776</v>
      </c>
      <c r="G18" s="6">
        <v>67371</v>
      </c>
      <c r="H18" s="6">
        <f>SUM(B18:G18)</f>
        <v>135093</v>
      </c>
      <c r="I18" s="7">
        <f>H18+H17</f>
        <v>225154</v>
      </c>
    </row>
    <row r="19" spans="1:9" x14ac:dyDescent="0.25">
      <c r="A19" t="s">
        <v>11</v>
      </c>
      <c r="B19" s="8">
        <f>SUM(B16:B18)</f>
        <v>86153</v>
      </c>
      <c r="C19" s="8">
        <f>SUM(C16:C18)</f>
        <v>98272</v>
      </c>
      <c r="D19" s="8">
        <f t="shared" ref="D19:H19" si="2">SUM(D16:D18)</f>
        <v>130292</v>
      </c>
      <c r="E19" s="8">
        <f t="shared" si="2"/>
        <v>143166</v>
      </c>
      <c r="F19" s="8">
        <f t="shared" si="2"/>
        <v>106463</v>
      </c>
      <c r="G19" s="8">
        <f t="shared" si="2"/>
        <v>561426</v>
      </c>
      <c r="H19" s="8">
        <f t="shared" si="2"/>
        <v>1125772</v>
      </c>
    </row>
    <row r="20" spans="1:9" x14ac:dyDescent="0.25">
      <c r="A20" t="s">
        <v>12</v>
      </c>
      <c r="B20" s="5"/>
      <c r="C20" s="5"/>
      <c r="D20" s="5"/>
      <c r="E20" s="5"/>
      <c r="F20" s="5"/>
      <c r="G20" s="5"/>
      <c r="H20" s="5"/>
    </row>
    <row r="21" spans="1:9" ht="17.25" x14ac:dyDescent="0.4">
      <c r="A21" t="s">
        <v>13</v>
      </c>
      <c r="B21" s="6">
        <v>68923</v>
      </c>
      <c r="C21" s="6">
        <v>78617</v>
      </c>
      <c r="D21" s="6">
        <v>104234</v>
      </c>
      <c r="E21" s="6">
        <v>114533</v>
      </c>
      <c r="F21" s="6">
        <v>85170</v>
      </c>
      <c r="G21" s="6">
        <v>449141</v>
      </c>
      <c r="H21" s="6">
        <f>SUM(B21:G21)</f>
        <v>900618</v>
      </c>
    </row>
    <row r="22" spans="1:9" ht="17.25" x14ac:dyDescent="0.4">
      <c r="A22" t="s">
        <v>14</v>
      </c>
      <c r="B22" s="9">
        <f>B19-B21</f>
        <v>17230</v>
      </c>
      <c r="C22" s="9">
        <f t="shared" ref="C22:H22" si="3">C19-C21</f>
        <v>19655</v>
      </c>
      <c r="D22" s="9">
        <f t="shared" si="3"/>
        <v>26058</v>
      </c>
      <c r="E22" s="9">
        <f t="shared" si="3"/>
        <v>28633</v>
      </c>
      <c r="F22" s="9">
        <f t="shared" si="3"/>
        <v>21293</v>
      </c>
      <c r="G22" s="9">
        <f t="shared" si="3"/>
        <v>112285</v>
      </c>
      <c r="H22" s="9">
        <f t="shared" si="3"/>
        <v>225154</v>
      </c>
    </row>
    <row r="24" spans="1:9" x14ac:dyDescent="0.25">
      <c r="A24" s="4" t="s">
        <v>16</v>
      </c>
      <c r="B24" s="2" t="s">
        <v>6</v>
      </c>
      <c r="C24" s="2" t="s">
        <v>6</v>
      </c>
      <c r="D24" s="2" t="s">
        <v>6</v>
      </c>
      <c r="E24" s="2" t="s">
        <v>6</v>
      </c>
      <c r="F24" s="2" t="s">
        <v>6</v>
      </c>
      <c r="G24" s="2" t="s">
        <v>6</v>
      </c>
      <c r="H24" s="2" t="s">
        <v>6</v>
      </c>
      <c r="I24" s="2" t="s">
        <v>6</v>
      </c>
    </row>
    <row r="25" spans="1:9" x14ac:dyDescent="0.25">
      <c r="A25" t="s">
        <v>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2500000</v>
      </c>
      <c r="H25" s="5">
        <v>2500000</v>
      </c>
      <c r="I25" s="5"/>
    </row>
    <row r="26" spans="1:9" x14ac:dyDescent="0.25">
      <c r="A26" t="s">
        <v>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/>
    </row>
    <row r="27" spans="1:9" ht="17.25" x14ac:dyDescent="0.4">
      <c r="A27" t="s">
        <v>10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7">
        <f>H27+H26</f>
        <v>0</v>
      </c>
    </row>
    <row r="28" spans="1:9" x14ac:dyDescent="0.25">
      <c r="A28" t="s">
        <v>11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f>SUM(G25:G27)</f>
        <v>2500000</v>
      </c>
      <c r="H28" s="8">
        <f>SUM(H25:H27)</f>
        <v>2500000</v>
      </c>
      <c r="I28" s="5"/>
    </row>
    <row r="29" spans="1:9" x14ac:dyDescent="0.25">
      <c r="A29" t="s">
        <v>12</v>
      </c>
      <c r="B29" s="5"/>
      <c r="C29" s="5"/>
      <c r="D29" s="5"/>
      <c r="E29" s="5"/>
      <c r="F29" s="5"/>
      <c r="G29" s="5"/>
      <c r="H29" s="5"/>
      <c r="I29" s="5"/>
    </row>
    <row r="30" spans="1:9" ht="17.25" x14ac:dyDescent="0.4">
      <c r="A30" t="s">
        <v>13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2500000</v>
      </c>
      <c r="H30" s="6">
        <f>SUM(H27:H29)</f>
        <v>2500000</v>
      </c>
      <c r="I30" s="5"/>
    </row>
    <row r="31" spans="1:9" ht="17.25" x14ac:dyDescent="0.4">
      <c r="A31" t="s">
        <v>14</v>
      </c>
      <c r="B31" s="9">
        <f>B28-B30</f>
        <v>0</v>
      </c>
      <c r="C31" s="9">
        <f t="shared" ref="C31:H31" si="4">C28-C30</f>
        <v>0</v>
      </c>
      <c r="D31" s="9">
        <f t="shared" si="4"/>
        <v>0</v>
      </c>
      <c r="E31" s="9">
        <f t="shared" si="4"/>
        <v>0</v>
      </c>
      <c r="F31" s="9">
        <f t="shared" si="4"/>
        <v>0</v>
      </c>
      <c r="G31" s="9">
        <f t="shared" si="4"/>
        <v>0</v>
      </c>
      <c r="H31" s="9">
        <f t="shared" si="4"/>
        <v>0</v>
      </c>
      <c r="I31" s="5"/>
    </row>
    <row r="33" spans="1:9" x14ac:dyDescent="0.25">
      <c r="A33" s="4" t="s">
        <v>17</v>
      </c>
      <c r="B33" s="2" t="s">
        <v>6</v>
      </c>
      <c r="C33" s="2" t="s">
        <v>6</v>
      </c>
      <c r="D33" s="2" t="s">
        <v>6</v>
      </c>
      <c r="E33" s="2" t="s">
        <v>6</v>
      </c>
      <c r="F33" s="2" t="s">
        <v>6</v>
      </c>
      <c r="G33" s="2" t="s">
        <v>6</v>
      </c>
      <c r="H33" s="2" t="s">
        <v>6</v>
      </c>
      <c r="I33" s="2" t="s">
        <v>6</v>
      </c>
    </row>
    <row r="34" spans="1:9" x14ac:dyDescent="0.25">
      <c r="A34" t="s">
        <v>8</v>
      </c>
      <c r="B34" s="5">
        <v>3507430</v>
      </c>
      <c r="C34" s="5">
        <v>7951342</v>
      </c>
      <c r="D34" s="5">
        <v>17089835</v>
      </c>
      <c r="E34" s="5">
        <v>9079153</v>
      </c>
      <c r="F34" s="5">
        <v>9542555</v>
      </c>
      <c r="G34" s="5">
        <v>7636215</v>
      </c>
      <c r="H34" s="5">
        <f>SUM(B34:G34)</f>
        <v>54806530</v>
      </c>
      <c r="I34" s="5"/>
    </row>
    <row r="35" spans="1:9" x14ac:dyDescent="0.25">
      <c r="A35" t="s">
        <v>9</v>
      </c>
      <c r="B35" s="5">
        <v>350743</v>
      </c>
      <c r="C35" s="5">
        <v>795134</v>
      </c>
      <c r="D35" s="5">
        <v>1708984</v>
      </c>
      <c r="E35" s="5">
        <v>907915</v>
      </c>
      <c r="F35" s="5">
        <v>954256</v>
      </c>
      <c r="G35" s="5">
        <v>763622</v>
      </c>
      <c r="H35" s="5">
        <f>SUM(B35:G35)</f>
        <v>5480654</v>
      </c>
      <c r="I35" s="5"/>
    </row>
    <row r="36" spans="1:9" ht="17.25" x14ac:dyDescent="0.4">
      <c r="A36" t="s">
        <v>10</v>
      </c>
      <c r="B36" s="6">
        <v>526114</v>
      </c>
      <c r="C36" s="6">
        <v>1192701</v>
      </c>
      <c r="D36" s="6">
        <v>2563476</v>
      </c>
      <c r="E36" s="6">
        <v>1361873</v>
      </c>
      <c r="F36" s="6">
        <v>1431383</v>
      </c>
      <c r="G36" s="6">
        <v>1145432</v>
      </c>
      <c r="H36" s="6">
        <f>SUM(B36:G36)</f>
        <v>8220979</v>
      </c>
      <c r="I36" s="7"/>
    </row>
    <row r="37" spans="1:9" x14ac:dyDescent="0.25">
      <c r="A37" t="s">
        <v>11</v>
      </c>
      <c r="B37" s="8">
        <f t="shared" ref="B37:G37" si="5">SUM(B34:B36)</f>
        <v>4384287</v>
      </c>
      <c r="C37" s="8">
        <f t="shared" si="5"/>
        <v>9939177</v>
      </c>
      <c r="D37" s="8">
        <f t="shared" si="5"/>
        <v>21362295</v>
      </c>
      <c r="E37" s="8">
        <f t="shared" si="5"/>
        <v>11348941</v>
      </c>
      <c r="F37" s="8">
        <f t="shared" si="5"/>
        <v>11928194</v>
      </c>
      <c r="G37" s="8">
        <f t="shared" si="5"/>
        <v>9545269</v>
      </c>
      <c r="H37" s="8">
        <f>SUM(B37:G37)</f>
        <v>68508163</v>
      </c>
      <c r="I37" s="5"/>
    </row>
    <row r="38" spans="1:9" x14ac:dyDescent="0.25">
      <c r="A38" t="s">
        <v>12</v>
      </c>
      <c r="B38" s="5"/>
      <c r="C38" s="5"/>
      <c r="D38" s="5"/>
      <c r="E38" s="5"/>
      <c r="F38" s="5"/>
      <c r="G38" s="5"/>
      <c r="H38" s="5"/>
      <c r="I38" s="5"/>
    </row>
    <row r="39" spans="1:9" ht="17.25" x14ac:dyDescent="0.4">
      <c r="A39" t="s">
        <v>13</v>
      </c>
      <c r="B39" s="6">
        <v>3507430</v>
      </c>
      <c r="C39" s="6">
        <v>7951342</v>
      </c>
      <c r="D39" s="6">
        <v>17089835</v>
      </c>
      <c r="E39" s="6">
        <v>9079153</v>
      </c>
      <c r="F39" s="6">
        <v>9542555</v>
      </c>
      <c r="G39" s="6">
        <v>7636215</v>
      </c>
      <c r="H39" s="6">
        <f>SUM(B39:G39)</f>
        <v>54806530</v>
      </c>
      <c r="I39" s="5"/>
    </row>
    <row r="40" spans="1:9" ht="17.25" x14ac:dyDescent="0.4">
      <c r="A40" t="s">
        <v>14</v>
      </c>
      <c r="B40" s="9">
        <f>B37-B39</f>
        <v>876857</v>
      </c>
      <c r="C40" s="9">
        <f t="shared" ref="C40:H40" si="6">C37-C39</f>
        <v>1987835</v>
      </c>
      <c r="D40" s="9">
        <f t="shared" si="6"/>
        <v>4272460</v>
      </c>
      <c r="E40" s="9">
        <f t="shared" si="6"/>
        <v>2269788</v>
      </c>
      <c r="F40" s="9">
        <f t="shared" si="6"/>
        <v>2385639</v>
      </c>
      <c r="G40" s="9">
        <f t="shared" si="6"/>
        <v>1909054</v>
      </c>
      <c r="H40" s="9">
        <f t="shared" si="6"/>
        <v>13701633</v>
      </c>
      <c r="I40" s="10">
        <f>H40</f>
        <v>13701633</v>
      </c>
    </row>
    <row r="41" spans="1:9" ht="15.75" x14ac:dyDescent="0.25">
      <c r="H41" t="s">
        <v>4</v>
      </c>
      <c r="I41" s="11">
        <f>I9+I18+I27+I36+I40</f>
        <v>22220074</v>
      </c>
    </row>
    <row r="43" spans="1:9" x14ac:dyDescent="0.25">
      <c r="H43">
        <v>3</v>
      </c>
    </row>
  </sheetData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Sunday.OLUSOGA-TAIWO</dc:creator>
  <cp:lastModifiedBy>Iliya S. Yerima</cp:lastModifiedBy>
  <cp:lastPrinted>2018-01-15T12:30:59Z</cp:lastPrinted>
  <dcterms:created xsi:type="dcterms:W3CDTF">2018-01-15T10:33:45Z</dcterms:created>
  <dcterms:modified xsi:type="dcterms:W3CDTF">2018-04-26T12:07:30Z</dcterms:modified>
</cp:coreProperties>
</file>